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9440" windowHeight="11700"/>
  </bookViews>
  <sheets>
    <sheet name="Sheet 1" sheetId="3" r:id="rId1"/>
  </sheets>
  <calcPr calcId="145621"/>
</workbook>
</file>

<file path=xl/calcChain.xml><?xml version="1.0" encoding="utf-8"?>
<calcChain xmlns="http://schemas.openxmlformats.org/spreadsheetml/2006/main">
  <c r="O18" i="3" l="1"/>
  <c r="P18" i="3" s="1"/>
  <c r="Q18" i="3" l="1"/>
  <c r="R18" i="3"/>
  <c r="O17" i="3"/>
  <c r="P17" i="3" s="1"/>
  <c r="O16" i="3"/>
  <c r="R16" i="3" s="1"/>
  <c r="Q17" i="3" l="1"/>
  <c r="R17" i="3"/>
  <c r="Q16" i="3"/>
  <c r="P16" i="3"/>
  <c r="O14" i="3"/>
  <c r="R14" i="3" s="1"/>
  <c r="P14" i="3" l="1"/>
  <c r="Q14" i="3"/>
  <c r="O15" i="3"/>
  <c r="O13" i="3"/>
  <c r="Q13" i="3" s="1"/>
  <c r="O12" i="3"/>
  <c r="R12" i="3" s="1"/>
  <c r="O11" i="3"/>
  <c r="Q11" i="3" s="1"/>
  <c r="O10" i="3"/>
  <c r="R10" i="3" s="1"/>
  <c r="O9" i="3"/>
  <c r="Q9" i="3" s="1"/>
  <c r="O8" i="3"/>
  <c r="R8" i="3" s="1"/>
  <c r="O7" i="3"/>
  <c r="R7" i="3" s="1"/>
  <c r="T6" i="3"/>
  <c r="R15" i="3" l="1"/>
  <c r="Q15" i="3"/>
  <c r="P15" i="3"/>
  <c r="Q7" i="3"/>
  <c r="P7" i="3"/>
  <c r="Q8" i="3"/>
  <c r="P9" i="3"/>
  <c r="R9" i="3"/>
  <c r="Q10" i="3"/>
  <c r="P11" i="3"/>
  <c r="R11" i="3"/>
  <c r="Q12" i="3"/>
  <c r="P13" i="3"/>
  <c r="R13" i="3"/>
  <c r="P8" i="3"/>
  <c r="P10" i="3"/>
  <c r="P12" i="3"/>
</calcChain>
</file>

<file path=xl/sharedStrings.xml><?xml version="1.0" encoding="utf-8"?>
<sst xmlns="http://schemas.openxmlformats.org/spreadsheetml/2006/main" count="27" uniqueCount="26">
  <si>
    <t>Tags</t>
  </si>
  <si>
    <t>X</t>
  </si>
  <si>
    <t>Y</t>
  </si>
  <si>
    <t>Red</t>
  </si>
  <si>
    <t>Yellow</t>
  </si>
  <si>
    <t>Green</t>
  </si>
  <si>
    <t>Selection</t>
  </si>
  <si>
    <t>30 - 40%</t>
  </si>
  <si>
    <t>&gt; 40%</t>
  </si>
  <si>
    <t>&lt; 20%</t>
  </si>
  <si>
    <t>Female</t>
  </si>
  <si>
    <t>Males</t>
  </si>
  <si>
    <t>total of females = 320</t>
  </si>
  <si>
    <t>total of males = 186</t>
  </si>
  <si>
    <t>glass</t>
  </si>
  <si>
    <t>water</t>
  </si>
  <si>
    <t>table</t>
  </si>
  <si>
    <t>reflection</t>
  </si>
  <si>
    <t>wall</t>
  </si>
  <si>
    <t>shadow</t>
  </si>
  <si>
    <t>light</t>
  </si>
  <si>
    <t>half full</t>
  </si>
  <si>
    <t>light reflect</t>
  </si>
  <si>
    <t>half empty</t>
  </si>
  <si>
    <t>rim</t>
  </si>
  <si>
    <t>circle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</si>
</sst>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 vertical="center" indent="1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9" fontId="0" fillId="0" borderId="0" xfId="0" applyNumberFormat="1"/>
    <xf numFmtId="9" fontId="0" fillId="0" borderId="0" xfId="0" applyNumberFormat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Alignment="1">
      <alignment horizontal="left" indent="2"/>
    </xf>
    <xf numFmtId="0" fontId="1" fillId="0" borderId="0" xfId="0" applyFont="1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0" fillId="0" borderId="0" xfId="0" applyBorder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747492102686463E-2"/>
          <c:y val="2.4174517478046088E-2"/>
          <c:w val="0.91553563713784569"/>
          <c:h val="0.95180658900937976"/>
        </c:manualLayout>
      </c:layout>
      <c:bubbleChart>
        <c:varyColors val="0"/>
        <c:ser>
          <c:idx val="3"/>
          <c:order val="0"/>
          <c:tx>
            <c:strRef>
              <c:f>'Sheet 1'!$P$6</c:f>
              <c:strCache>
                <c:ptCount val="1"/>
                <c:pt idx="0">
                  <c:v>Red</c:v>
                </c:pt>
              </c:strCache>
            </c:strRef>
          </c:tx>
          <c:spPr>
            <a:solidFill>
              <a:srgbClr val="FF0000">
                <a:alpha val="75000"/>
              </a:srgbClr>
            </a:solidFill>
            <a:ln w="25400">
              <a:noFill/>
            </a:ln>
          </c:spPr>
          <c:invertIfNegative val="0"/>
          <c:xVal>
            <c:numRef>
              <c:f>'Sheet 1'!$M$7:$M$23</c:f>
              <c:numCache>
                <c:formatCode>#,##0.00_ ;[Red]\-#,##0.00\ </c:formatCode>
                <c:ptCount val="17"/>
                <c:pt idx="0">
                  <c:v>0.53</c:v>
                </c:pt>
                <c:pt idx="1">
                  <c:v>0.53</c:v>
                </c:pt>
                <c:pt idx="2">
                  <c:v>0.15</c:v>
                </c:pt>
                <c:pt idx="3">
                  <c:v>0.53</c:v>
                </c:pt>
                <c:pt idx="4">
                  <c:v>0.9</c:v>
                </c:pt>
                <c:pt idx="5">
                  <c:v>0.8</c:v>
                </c:pt>
                <c:pt idx="6">
                  <c:v>0.63</c:v>
                </c:pt>
                <c:pt idx="7">
                  <c:v>0.53</c:v>
                </c:pt>
                <c:pt idx="8">
                  <c:v>0.57999999999999996</c:v>
                </c:pt>
                <c:pt idx="9">
                  <c:v>0.53</c:v>
                </c:pt>
                <c:pt idx="10">
                  <c:v>0.53</c:v>
                </c:pt>
                <c:pt idx="11">
                  <c:v>0.53</c:v>
                </c:pt>
              </c:numCache>
            </c:numRef>
          </c:xVal>
          <c:yVal>
            <c:numRef>
              <c:f>'Sheet 1'!$N$7:$N$23</c:f>
              <c:numCache>
                <c:formatCode>#,##0.00_ ;[Red]\-#,##0.00\ </c:formatCode>
                <c:ptCount val="17"/>
                <c:pt idx="0">
                  <c:v>0.7</c:v>
                </c:pt>
                <c:pt idx="1">
                  <c:v>0.38</c:v>
                </c:pt>
                <c:pt idx="2">
                  <c:v>0.1</c:v>
                </c:pt>
                <c:pt idx="3">
                  <c:v>0.08</c:v>
                </c:pt>
                <c:pt idx="4">
                  <c:v>0.87</c:v>
                </c:pt>
                <c:pt idx="5">
                  <c:v>0.17</c:v>
                </c:pt>
                <c:pt idx="6">
                  <c:v>0.21</c:v>
                </c:pt>
                <c:pt idx="7">
                  <c:v>0.5</c:v>
                </c:pt>
                <c:pt idx="8">
                  <c:v>0.14000000000000001</c:v>
                </c:pt>
                <c:pt idx="9">
                  <c:v>0.81</c:v>
                </c:pt>
                <c:pt idx="10">
                  <c:v>0.89</c:v>
                </c:pt>
                <c:pt idx="11">
                  <c:v>0.89</c:v>
                </c:pt>
              </c:numCache>
            </c:numRef>
          </c:yVal>
          <c:bubbleSize>
            <c:numRef>
              <c:f>'Sheet 1'!$P$7:$P$23</c:f>
              <c:numCache>
                <c:formatCode>0%</c:formatCode>
                <c:ptCount val="17"/>
                <c:pt idx="0">
                  <c:v>0.81</c:v>
                </c:pt>
                <c:pt idx="1">
                  <c:v>0.76</c:v>
                </c:pt>
                <c:pt idx="2">
                  <c:v>0.57999999999999996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'Sheet 1'!$Q$6</c:f>
              <c:strCache>
                <c:ptCount val="1"/>
                <c:pt idx="0">
                  <c:v>Yellow</c:v>
                </c:pt>
              </c:strCache>
            </c:strRef>
          </c:tx>
          <c:spPr>
            <a:solidFill>
              <a:srgbClr val="FFC000">
                <a:alpha val="75000"/>
              </a:srgbClr>
            </a:solidFill>
            <a:ln w="25400">
              <a:noFill/>
            </a:ln>
          </c:spPr>
          <c:invertIfNegative val="0"/>
          <c:xVal>
            <c:numRef>
              <c:f>'Sheet 1'!$M$7:$M$23</c:f>
              <c:numCache>
                <c:formatCode>#,##0.00_ ;[Red]\-#,##0.00\ </c:formatCode>
                <c:ptCount val="17"/>
                <c:pt idx="0">
                  <c:v>0.53</c:v>
                </c:pt>
                <c:pt idx="1">
                  <c:v>0.53</c:v>
                </c:pt>
                <c:pt idx="2">
                  <c:v>0.15</c:v>
                </c:pt>
                <c:pt idx="3">
                  <c:v>0.53</c:v>
                </c:pt>
                <c:pt idx="4">
                  <c:v>0.9</c:v>
                </c:pt>
                <c:pt idx="5">
                  <c:v>0.8</c:v>
                </c:pt>
                <c:pt idx="6">
                  <c:v>0.63</c:v>
                </c:pt>
                <c:pt idx="7">
                  <c:v>0.53</c:v>
                </c:pt>
                <c:pt idx="8">
                  <c:v>0.57999999999999996</c:v>
                </c:pt>
                <c:pt idx="9">
                  <c:v>0.53</c:v>
                </c:pt>
                <c:pt idx="10">
                  <c:v>0.53</c:v>
                </c:pt>
                <c:pt idx="11">
                  <c:v>0.53</c:v>
                </c:pt>
              </c:numCache>
            </c:numRef>
          </c:xVal>
          <c:yVal>
            <c:numRef>
              <c:f>'Sheet 1'!$N$7:$N$23</c:f>
              <c:numCache>
                <c:formatCode>#,##0.00_ ;[Red]\-#,##0.00\ </c:formatCode>
                <c:ptCount val="17"/>
                <c:pt idx="0">
                  <c:v>0.7</c:v>
                </c:pt>
                <c:pt idx="1">
                  <c:v>0.38</c:v>
                </c:pt>
                <c:pt idx="2">
                  <c:v>0.1</c:v>
                </c:pt>
                <c:pt idx="3">
                  <c:v>0.08</c:v>
                </c:pt>
                <c:pt idx="4">
                  <c:v>0.87</c:v>
                </c:pt>
                <c:pt idx="5">
                  <c:v>0.17</c:v>
                </c:pt>
                <c:pt idx="6">
                  <c:v>0.21</c:v>
                </c:pt>
                <c:pt idx="7">
                  <c:v>0.5</c:v>
                </c:pt>
                <c:pt idx="8">
                  <c:v>0.14000000000000001</c:v>
                </c:pt>
                <c:pt idx="9">
                  <c:v>0.81</c:v>
                </c:pt>
                <c:pt idx="10">
                  <c:v>0.89</c:v>
                </c:pt>
                <c:pt idx="11">
                  <c:v>0.89</c:v>
                </c:pt>
              </c:numCache>
            </c:numRef>
          </c:yVal>
          <c:bubbleSize>
            <c:numRef>
              <c:f>'Sheet 1'!$Q$7:$Q$23</c:f>
              <c:numCache>
                <c:formatCode>0%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0.39</c:v>
                </c:pt>
                <c:pt idx="4">
                  <c:v>0.37</c:v>
                </c:pt>
                <c:pt idx="5">
                  <c:v>0.26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bubbleSize>
          <c:bubble3D val="0"/>
        </c:ser>
        <c:ser>
          <c:idx val="1"/>
          <c:order val="2"/>
          <c:tx>
            <c:strRef>
              <c:f>'Sheet 1'!$R$6</c:f>
              <c:strCache>
                <c:ptCount val="1"/>
                <c:pt idx="0">
                  <c:v>Green</c:v>
                </c:pt>
              </c:strCache>
            </c:strRef>
          </c:tx>
          <c:spPr>
            <a:solidFill>
              <a:srgbClr val="008000">
                <a:alpha val="75000"/>
              </a:srgbClr>
            </a:solidFill>
            <a:ln w="25400">
              <a:noFill/>
            </a:ln>
          </c:spPr>
          <c:invertIfNegative val="0"/>
          <c:xVal>
            <c:numRef>
              <c:f>'Sheet 1'!$M$7:$M$23</c:f>
              <c:numCache>
                <c:formatCode>#,##0.00_ ;[Red]\-#,##0.00\ </c:formatCode>
                <c:ptCount val="17"/>
                <c:pt idx="0">
                  <c:v>0.53</c:v>
                </c:pt>
                <c:pt idx="1">
                  <c:v>0.53</c:v>
                </c:pt>
                <c:pt idx="2">
                  <c:v>0.15</c:v>
                </c:pt>
                <c:pt idx="3">
                  <c:v>0.53</c:v>
                </c:pt>
                <c:pt idx="4">
                  <c:v>0.9</c:v>
                </c:pt>
                <c:pt idx="5">
                  <c:v>0.8</c:v>
                </c:pt>
                <c:pt idx="6">
                  <c:v>0.63</c:v>
                </c:pt>
                <c:pt idx="7">
                  <c:v>0.53</c:v>
                </c:pt>
                <c:pt idx="8">
                  <c:v>0.57999999999999996</c:v>
                </c:pt>
                <c:pt idx="9">
                  <c:v>0.53</c:v>
                </c:pt>
                <c:pt idx="10">
                  <c:v>0.53</c:v>
                </c:pt>
                <c:pt idx="11">
                  <c:v>0.53</c:v>
                </c:pt>
              </c:numCache>
            </c:numRef>
          </c:xVal>
          <c:yVal>
            <c:numRef>
              <c:f>'Sheet 1'!$N$7:$N$23</c:f>
              <c:numCache>
                <c:formatCode>#,##0.00_ ;[Red]\-#,##0.00\ </c:formatCode>
                <c:ptCount val="17"/>
                <c:pt idx="0">
                  <c:v>0.7</c:v>
                </c:pt>
                <c:pt idx="1">
                  <c:v>0.38</c:v>
                </c:pt>
                <c:pt idx="2">
                  <c:v>0.1</c:v>
                </c:pt>
                <c:pt idx="3">
                  <c:v>0.08</c:v>
                </c:pt>
                <c:pt idx="4">
                  <c:v>0.87</c:v>
                </c:pt>
                <c:pt idx="5">
                  <c:v>0.17</c:v>
                </c:pt>
                <c:pt idx="6">
                  <c:v>0.21</c:v>
                </c:pt>
                <c:pt idx="7">
                  <c:v>0.5</c:v>
                </c:pt>
                <c:pt idx="8">
                  <c:v>0.14000000000000001</c:v>
                </c:pt>
                <c:pt idx="9">
                  <c:v>0.81</c:v>
                </c:pt>
                <c:pt idx="10">
                  <c:v>0.89</c:v>
                </c:pt>
                <c:pt idx="11">
                  <c:v>0.89</c:v>
                </c:pt>
              </c:numCache>
            </c:numRef>
          </c:yVal>
          <c:bubbleSize>
            <c:numRef>
              <c:f>'Sheet 1'!$R$7:$R$23</c:f>
              <c:numCache>
                <c:formatCode>0%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0.16</c:v>
                </c:pt>
                <c:pt idx="7">
                  <c:v>0.06</c:v>
                </c:pt>
                <c:pt idx="8">
                  <c:v>0.05</c:v>
                </c:pt>
                <c:pt idx="9">
                  <c:v>0.02</c:v>
                </c:pt>
                <c:pt idx="10">
                  <c:v>0.01</c:v>
                </c:pt>
                <c:pt idx="11">
                  <c:v>0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160202752"/>
        <c:axId val="160204288"/>
      </c:bubbleChart>
      <c:valAx>
        <c:axId val="160202752"/>
        <c:scaling>
          <c:orientation val="minMax"/>
          <c:max val="1"/>
          <c:min val="0"/>
        </c:scaling>
        <c:delete val="0"/>
        <c:axPos val="b"/>
        <c:numFmt formatCode="#,##0.00_ ;[Red]\-#,##0.00\ " sourceLinked="1"/>
        <c:majorTickMark val="none"/>
        <c:minorTickMark val="none"/>
        <c:tickLblPos val="none"/>
        <c:spPr>
          <a:ln>
            <a:noFill/>
          </a:ln>
        </c:spPr>
        <c:crossAx val="160204288"/>
        <c:crosses val="autoZero"/>
        <c:crossBetween val="midCat"/>
      </c:valAx>
      <c:valAx>
        <c:axId val="160204288"/>
        <c:scaling>
          <c:orientation val="minMax"/>
          <c:max val="1"/>
          <c:min val="0"/>
        </c:scaling>
        <c:delete val="0"/>
        <c:axPos val="l"/>
        <c:numFmt formatCode="#,##0.00_ ;[Red]\-#,##0.00\ " sourceLinked="1"/>
        <c:majorTickMark val="none"/>
        <c:minorTickMark val="none"/>
        <c:tickLblPos val="none"/>
        <c:spPr>
          <a:ln>
            <a:noFill/>
          </a:ln>
        </c:spPr>
        <c:crossAx val="160202752"/>
        <c:crosses val="autoZero"/>
        <c:crossBetween val="midCat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</c:spPr>
  <c:printSettings>
    <c:headerFooter/>
    <c:pageMargins b="0.78740157499999996" l="0.7" r="0.7" t="0.78740157499999996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5" dropStyle="combo" dx="16" fmlaLink="$L$28" fmlaRange="$L$26:$L$30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</xdr:row>
          <xdr:rowOff>0</xdr:rowOff>
        </xdr:from>
        <xdr:to>
          <xdr:col>9</xdr:col>
          <xdr:colOff>0</xdr:colOff>
          <xdr:row>2</xdr:row>
          <xdr:rowOff>9525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228600</xdr:colOff>
      <xdr:row>25</xdr:row>
      <xdr:rowOff>38100</xdr:rowOff>
    </xdr:from>
    <xdr:to>
      <xdr:col>10</xdr:col>
      <xdr:colOff>623436</xdr:colOff>
      <xdr:row>73</xdr:row>
      <xdr:rowOff>114300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4800600"/>
          <a:ext cx="6300336" cy="9220200"/>
        </a:xfrm>
        <a:prstGeom prst="rect">
          <a:avLst/>
        </a:prstGeom>
      </xdr:spPr>
    </xdr:pic>
    <xdr:clientData/>
  </xdr:twoCellAnchor>
  <xdr:twoCellAnchor>
    <xdr:from>
      <xdr:col>1</xdr:col>
      <xdr:colOff>152398</xdr:colOff>
      <xdr:row>24</xdr:row>
      <xdr:rowOff>0</xdr:rowOff>
    </xdr:from>
    <xdr:to>
      <xdr:col>11</xdr:col>
      <xdr:colOff>0</xdr:colOff>
      <xdr:row>74</xdr:row>
      <xdr:rowOff>171450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X30"/>
  <sheetViews>
    <sheetView showGridLines="0" tabSelected="1" zoomScale="50" zoomScaleNormal="50" workbookViewId="0">
      <selection activeCell="R32" sqref="R32"/>
    </sheetView>
  </sheetViews>
  <sheetFormatPr defaultColWidth="11.42578125" defaultRowHeight="15" x14ac:dyDescent="0.25"/>
  <cols>
    <col min="1" max="1" width="1.7109375" customWidth="1"/>
    <col min="2" max="2" width="6.5703125" customWidth="1"/>
    <col min="3" max="9" width="11.85546875" customWidth="1"/>
    <col min="10" max="10" width="4.5703125" customWidth="1"/>
    <col min="12" max="12" width="21.140625" customWidth="1"/>
    <col min="20" max="20" width="18.5703125" bestFit="1" customWidth="1"/>
    <col min="21" max="21" width="18.28515625" bestFit="1" customWidth="1"/>
  </cols>
  <sheetData>
    <row r="2" spans="2:24" x14ac:dyDescent="0.25">
      <c r="B2" s="9"/>
      <c r="C2" s="10"/>
      <c r="D2" s="10"/>
      <c r="E2" s="10"/>
      <c r="F2" s="10"/>
      <c r="G2" s="2"/>
      <c r="H2" s="2"/>
      <c r="I2" s="2"/>
    </row>
    <row r="3" spans="2:24" x14ac:dyDescent="0.25">
      <c r="B3" s="11"/>
      <c r="C3" s="11"/>
      <c r="D3" s="11"/>
      <c r="E3" s="11"/>
      <c r="F3" s="11"/>
    </row>
    <row r="4" spans="2:24" x14ac:dyDescent="0.25">
      <c r="P4" s="5">
        <v>0.4</v>
      </c>
      <c r="R4" s="5">
        <v>0.2</v>
      </c>
    </row>
    <row r="5" spans="2:24" x14ac:dyDescent="0.25">
      <c r="P5" s="3" t="s">
        <v>8</v>
      </c>
      <c r="Q5" s="3" t="s">
        <v>7</v>
      </c>
      <c r="R5" s="3" t="s">
        <v>9</v>
      </c>
      <c r="T5" s="3" t="s">
        <v>12</v>
      </c>
      <c r="U5" s="3" t="s">
        <v>13</v>
      </c>
    </row>
    <row r="6" spans="2:24" x14ac:dyDescent="0.25">
      <c r="L6" s="1" t="s">
        <v>0</v>
      </c>
      <c r="M6" s="7" t="s">
        <v>1</v>
      </c>
      <c r="N6" s="7" t="s">
        <v>2</v>
      </c>
      <c r="O6" s="7" t="s">
        <v>6</v>
      </c>
      <c r="P6" s="7" t="s">
        <v>3</v>
      </c>
      <c r="Q6" s="7" t="s">
        <v>4</v>
      </c>
      <c r="R6" s="7" t="s">
        <v>5</v>
      </c>
      <c r="T6" s="7" t="str">
        <f>$L$26</f>
        <v>Female</v>
      </c>
      <c r="U6" s="7" t="s">
        <v>11</v>
      </c>
      <c r="V6" s="7"/>
      <c r="W6" s="7"/>
      <c r="X6" s="7"/>
    </row>
    <row r="7" spans="2:24" x14ac:dyDescent="0.25">
      <c r="L7" t="s">
        <v>14</v>
      </c>
      <c r="M7" s="4">
        <v>0.53</v>
      </c>
      <c r="N7" s="4">
        <v>0.7</v>
      </c>
      <c r="O7" s="6">
        <f t="shared" ref="O7:O15" si="0">INDEX(T7:X7,1,$L$28)</f>
        <v>0.81</v>
      </c>
      <c r="P7" s="6">
        <f>IF($O7&gt;$P$4,$O7,NA())</f>
        <v>0.81</v>
      </c>
      <c r="Q7" s="6" t="e">
        <f>IF(AND($O7&gt;=$R$4,$O7&lt;=$P$4),$O7,NA())</f>
        <v>#N/A</v>
      </c>
      <c r="R7" s="6" t="e">
        <f>IF($O7&lt;$R$4,$O7,NA())</f>
        <v>#N/A</v>
      </c>
      <c r="T7" s="5">
        <v>0.81</v>
      </c>
      <c r="U7" s="5">
        <v>0.78</v>
      </c>
      <c r="V7" s="5"/>
      <c r="W7" s="5"/>
    </row>
    <row r="8" spans="2:24" x14ac:dyDescent="0.25">
      <c r="L8" t="s">
        <v>15</v>
      </c>
      <c r="M8" s="4">
        <v>0.53</v>
      </c>
      <c r="N8" s="4">
        <v>0.38</v>
      </c>
      <c r="O8" s="6">
        <f t="shared" si="0"/>
        <v>0.76</v>
      </c>
      <c r="P8" s="6">
        <f t="shared" ref="P8:P23" si="1">IF($O8&gt;$P$4,$O8,NA())</f>
        <v>0.76</v>
      </c>
      <c r="Q8" s="6" t="e">
        <f t="shared" ref="Q8:Q23" si="2">IF(AND($O8&gt;=$R$4,$O8&lt;=$P$4),$O8,NA())</f>
        <v>#N/A</v>
      </c>
      <c r="R8" s="6" t="e">
        <f t="shared" ref="R8:R23" si="3">IF($O8&lt;$R$4,$O8,NA())</f>
        <v>#N/A</v>
      </c>
      <c r="T8" s="5">
        <v>0.76</v>
      </c>
      <c r="U8" s="5">
        <v>0.68</v>
      </c>
      <c r="V8" s="5"/>
      <c r="W8" s="5"/>
    </row>
    <row r="9" spans="2:24" x14ac:dyDescent="0.25">
      <c r="L9" t="s">
        <v>16</v>
      </c>
      <c r="M9" s="4">
        <v>0.15</v>
      </c>
      <c r="N9" s="4">
        <v>0.1</v>
      </c>
      <c r="O9" s="6">
        <f t="shared" si="0"/>
        <v>0.57999999999999996</v>
      </c>
      <c r="P9" s="6">
        <f t="shared" si="1"/>
        <v>0.57999999999999996</v>
      </c>
      <c r="Q9" s="6" t="e">
        <f t="shared" si="2"/>
        <v>#N/A</v>
      </c>
      <c r="R9" s="6" t="e">
        <f t="shared" si="3"/>
        <v>#N/A</v>
      </c>
      <c r="T9" s="5">
        <v>0.57999999999999996</v>
      </c>
      <c r="U9" s="5">
        <v>0.49</v>
      </c>
      <c r="V9" s="5"/>
      <c r="W9" s="5"/>
    </row>
    <row r="10" spans="2:24" x14ac:dyDescent="0.25">
      <c r="L10" t="s">
        <v>17</v>
      </c>
      <c r="M10" s="4">
        <v>0.53</v>
      </c>
      <c r="N10" s="4">
        <v>0.08</v>
      </c>
      <c r="O10" s="6">
        <f t="shared" si="0"/>
        <v>0.39</v>
      </c>
      <c r="P10" s="6" t="e">
        <f t="shared" si="1"/>
        <v>#N/A</v>
      </c>
      <c r="Q10" s="6">
        <f t="shared" si="2"/>
        <v>0.39</v>
      </c>
      <c r="R10" s="6" t="e">
        <f t="shared" si="3"/>
        <v>#N/A</v>
      </c>
      <c r="T10" s="5">
        <v>0.39</v>
      </c>
      <c r="U10" s="5">
        <v>0.38</v>
      </c>
      <c r="V10" s="5"/>
      <c r="W10" s="5"/>
    </row>
    <row r="11" spans="2:24" x14ac:dyDescent="0.25">
      <c r="L11" t="s">
        <v>18</v>
      </c>
      <c r="M11" s="4">
        <v>0.9</v>
      </c>
      <c r="N11" s="4">
        <v>0.87</v>
      </c>
      <c r="O11" s="6">
        <f t="shared" si="0"/>
        <v>0.37</v>
      </c>
      <c r="P11" s="6" t="e">
        <f t="shared" si="1"/>
        <v>#N/A</v>
      </c>
      <c r="Q11" s="6">
        <f t="shared" si="2"/>
        <v>0.37</v>
      </c>
      <c r="R11" s="6" t="e">
        <f t="shared" si="3"/>
        <v>#N/A</v>
      </c>
      <c r="T11" s="5">
        <v>0.37</v>
      </c>
      <c r="U11" s="5">
        <v>0.32</v>
      </c>
      <c r="V11" s="5"/>
      <c r="W11" s="5"/>
    </row>
    <row r="12" spans="2:24" x14ac:dyDescent="0.25">
      <c r="L12" t="s">
        <v>19</v>
      </c>
      <c r="M12" s="4">
        <v>0.8</v>
      </c>
      <c r="N12" s="4">
        <v>0.17</v>
      </c>
      <c r="O12" s="6">
        <f t="shared" si="0"/>
        <v>0.26</v>
      </c>
      <c r="P12" s="6" t="e">
        <f t="shared" si="1"/>
        <v>#N/A</v>
      </c>
      <c r="Q12" s="6">
        <f t="shared" si="2"/>
        <v>0.26</v>
      </c>
      <c r="R12" s="6" t="e">
        <f t="shared" si="3"/>
        <v>#N/A</v>
      </c>
      <c r="T12" s="5">
        <v>0.26</v>
      </c>
      <c r="U12" s="5">
        <v>0.27</v>
      </c>
      <c r="V12" s="5"/>
      <c r="W12" s="5"/>
    </row>
    <row r="13" spans="2:24" x14ac:dyDescent="0.25">
      <c r="L13" t="s">
        <v>20</v>
      </c>
      <c r="M13" s="4">
        <v>0.63</v>
      </c>
      <c r="N13" s="4">
        <v>0.21</v>
      </c>
      <c r="O13" s="6">
        <f t="shared" si="0"/>
        <v>0.16</v>
      </c>
      <c r="P13" s="6" t="e">
        <f t="shared" si="1"/>
        <v>#N/A</v>
      </c>
      <c r="Q13" s="6" t="e">
        <f t="shared" si="2"/>
        <v>#N/A</v>
      </c>
      <c r="R13" s="6">
        <f t="shared" si="3"/>
        <v>0.16</v>
      </c>
      <c r="T13" s="5">
        <v>0.16</v>
      </c>
      <c r="U13" s="5">
        <v>0.09</v>
      </c>
      <c r="V13" s="5"/>
      <c r="W13" s="5"/>
    </row>
    <row r="14" spans="2:24" x14ac:dyDescent="0.25">
      <c r="L14" t="s">
        <v>21</v>
      </c>
      <c r="M14" s="4">
        <v>0.53</v>
      </c>
      <c r="N14" s="4">
        <v>0.5</v>
      </c>
      <c r="O14" s="6">
        <f t="shared" si="0"/>
        <v>0.06</v>
      </c>
      <c r="P14" s="6" t="e">
        <f t="shared" si="1"/>
        <v>#N/A</v>
      </c>
      <c r="Q14" s="6" t="e">
        <f t="shared" si="2"/>
        <v>#N/A</v>
      </c>
      <c r="R14" s="6">
        <f t="shared" si="3"/>
        <v>0.06</v>
      </c>
      <c r="T14" s="5">
        <v>0.06</v>
      </c>
      <c r="U14" s="5">
        <v>0.09</v>
      </c>
      <c r="V14" s="5"/>
      <c r="W14" s="5"/>
    </row>
    <row r="15" spans="2:24" x14ac:dyDescent="0.25">
      <c r="L15" t="s">
        <v>22</v>
      </c>
      <c r="M15" s="4">
        <v>0.57999999999999996</v>
      </c>
      <c r="N15" s="4">
        <v>0.14000000000000001</v>
      </c>
      <c r="O15" s="6">
        <f t="shared" si="0"/>
        <v>0.05</v>
      </c>
      <c r="P15" s="6" t="e">
        <f t="shared" si="1"/>
        <v>#N/A</v>
      </c>
      <c r="Q15" s="6" t="e">
        <f t="shared" si="2"/>
        <v>#N/A</v>
      </c>
      <c r="R15" s="6">
        <f t="shared" si="3"/>
        <v>0.05</v>
      </c>
      <c r="T15" s="5">
        <v>0.05</v>
      </c>
      <c r="U15" s="5">
        <v>0.02</v>
      </c>
      <c r="V15" s="5"/>
      <c r="W15" s="5"/>
    </row>
    <row r="16" spans="2:24" x14ac:dyDescent="0.25">
      <c r="L16" t="s">
        <v>23</v>
      </c>
      <c r="M16" s="4">
        <v>0.53</v>
      </c>
      <c r="N16" s="4">
        <v>0.81</v>
      </c>
      <c r="O16" s="6">
        <f t="shared" ref="O16:O23" si="4">INDEX(T16:X16,1,$L$28)</f>
        <v>0.02</v>
      </c>
      <c r="P16" s="6" t="e">
        <f t="shared" si="1"/>
        <v>#N/A</v>
      </c>
      <c r="Q16" s="6" t="e">
        <f t="shared" si="2"/>
        <v>#N/A</v>
      </c>
      <c r="R16" s="6">
        <f t="shared" si="3"/>
        <v>0.02</v>
      </c>
      <c r="T16" s="5">
        <v>0.02</v>
      </c>
      <c r="U16" s="5">
        <v>0.04</v>
      </c>
      <c r="V16" s="5"/>
      <c r="W16" s="5"/>
    </row>
    <row r="17" spans="7:24" x14ac:dyDescent="0.25">
      <c r="L17" t="s">
        <v>24</v>
      </c>
      <c r="M17" s="4">
        <v>0.53</v>
      </c>
      <c r="N17" s="4">
        <v>0.89</v>
      </c>
      <c r="O17" s="6">
        <f t="shared" si="4"/>
        <v>0.01</v>
      </c>
      <c r="P17" s="6" t="e">
        <f t="shared" si="1"/>
        <v>#N/A</v>
      </c>
      <c r="Q17" s="6" t="e">
        <f t="shared" si="2"/>
        <v>#N/A</v>
      </c>
      <c r="R17" s="6">
        <f t="shared" si="3"/>
        <v>0.01</v>
      </c>
      <c r="T17" s="5">
        <v>0.01</v>
      </c>
      <c r="U17" s="5">
        <v>0</v>
      </c>
      <c r="V17" s="5"/>
      <c r="W17" s="5"/>
    </row>
    <row r="18" spans="7:24" x14ac:dyDescent="0.25">
      <c r="L18" t="s">
        <v>25</v>
      </c>
      <c r="M18" s="4">
        <v>0.53</v>
      </c>
      <c r="N18" s="4">
        <v>0.89</v>
      </c>
      <c r="O18" s="6">
        <f t="shared" si="4"/>
        <v>0</v>
      </c>
      <c r="P18" s="6" t="e">
        <f t="shared" si="1"/>
        <v>#N/A</v>
      </c>
      <c r="Q18" s="6" t="e">
        <f t="shared" si="2"/>
        <v>#N/A</v>
      </c>
      <c r="R18" s="6">
        <f t="shared" si="3"/>
        <v>0</v>
      </c>
      <c r="T18" s="5">
        <v>0</v>
      </c>
      <c r="U18" s="5">
        <v>0.02</v>
      </c>
      <c r="V18" s="5"/>
      <c r="W18" s="5"/>
      <c r="X18" s="5"/>
    </row>
    <row r="19" spans="7:24" x14ac:dyDescent="0.25">
      <c r="M19" s="4"/>
      <c r="N19" s="4"/>
      <c r="O19" s="6"/>
      <c r="P19" s="6"/>
      <c r="Q19" s="6"/>
      <c r="R19" s="6"/>
      <c r="T19" s="5"/>
      <c r="U19" s="5"/>
      <c r="V19" s="5"/>
      <c r="W19" s="5"/>
      <c r="X19" s="5"/>
    </row>
    <row r="20" spans="7:24" x14ac:dyDescent="0.25">
      <c r="M20" s="4"/>
      <c r="N20" s="4"/>
      <c r="O20" s="6"/>
      <c r="P20" s="6"/>
      <c r="Q20" s="6"/>
      <c r="R20" s="6"/>
      <c r="T20" s="5"/>
      <c r="U20" s="5"/>
      <c r="V20" s="5"/>
      <c r="W20" s="5"/>
      <c r="X20" s="5"/>
    </row>
    <row r="21" spans="7:24" x14ac:dyDescent="0.25">
      <c r="M21" s="4"/>
      <c r="N21" s="4"/>
      <c r="O21" s="6"/>
      <c r="P21" s="6"/>
      <c r="Q21" s="6"/>
      <c r="R21" s="6"/>
      <c r="T21" s="5"/>
      <c r="U21" s="5"/>
    </row>
    <row r="22" spans="7:24" x14ac:dyDescent="0.25">
      <c r="G22" s="12"/>
      <c r="M22" s="4"/>
      <c r="N22" s="4"/>
      <c r="O22" s="6"/>
      <c r="P22" s="6"/>
      <c r="Q22" s="6"/>
      <c r="R22" s="6"/>
      <c r="T22" s="5"/>
      <c r="U22" s="5"/>
    </row>
    <row r="23" spans="7:24" x14ac:dyDescent="0.25">
      <c r="G23" s="12"/>
      <c r="M23" s="4"/>
      <c r="N23" s="4"/>
      <c r="O23" s="6"/>
      <c r="P23" s="6"/>
      <c r="Q23" s="6"/>
      <c r="R23" s="6"/>
      <c r="T23" s="5"/>
      <c r="U23" s="5"/>
    </row>
    <row r="24" spans="7:24" x14ac:dyDescent="0.25">
      <c r="G24" s="12"/>
    </row>
    <row r="25" spans="7:24" x14ac:dyDescent="0.25">
      <c r="G25" s="12"/>
    </row>
    <row r="26" spans="7:24" x14ac:dyDescent="0.25">
      <c r="L26" s="8" t="s">
        <v>10</v>
      </c>
    </row>
    <row r="27" spans="7:24" x14ac:dyDescent="0.25">
      <c r="L27" s="8" t="s">
        <v>11</v>
      </c>
    </row>
    <row r="28" spans="7:24" x14ac:dyDescent="0.25">
      <c r="L28" s="8">
        <v>1</v>
      </c>
    </row>
    <row r="29" spans="7:24" x14ac:dyDescent="0.25">
      <c r="L29" s="8"/>
    </row>
    <row r="30" spans="7:24" x14ac:dyDescent="0.25">
      <c r="L30" s="8"/>
    </row>
  </sheetData>
  <pageMargins left="0.7" right="0.7" top="0.78740157499999996" bottom="0.78740157499999996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3" name="Drop Down 1">
              <controlPr defaultSize="0" autoLine="0" autoPict="0">
                <anchor moveWithCells="1">
                  <from>
                    <xdr:col>6</xdr:col>
                    <xdr:colOff>0</xdr:colOff>
                    <xdr:row>1</xdr:row>
                    <xdr:rowOff>0</xdr:rowOff>
                  </from>
                  <to>
                    <xdr:col>9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Mundigl</dc:creator>
  <cp:lastModifiedBy>insrv</cp:lastModifiedBy>
  <dcterms:created xsi:type="dcterms:W3CDTF">2013-03-11T13:29:43Z</dcterms:created>
  <dcterms:modified xsi:type="dcterms:W3CDTF">2013-03-12T13:49:02Z</dcterms:modified>
</cp:coreProperties>
</file>